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enko_og\Documents\Сметы-проекты 2022\13. Временная ПС Поздняково\"/>
    </mc:Choice>
  </mc:AlternateContent>
  <bookViews>
    <workbookView xWindow="32760" yWindow="32760" windowWidth="25440" windowHeight="13410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62913"/>
</workbook>
</file>

<file path=xl/calcChain.xml><?xml version="1.0" encoding="utf-8"?>
<calcChain xmlns="http://schemas.openxmlformats.org/spreadsheetml/2006/main">
  <c r="Q17" i="1" l="1"/>
  <c r="P17" i="1"/>
  <c r="P14" i="1"/>
  <c r="Q16" i="1"/>
  <c r="O17" i="1"/>
  <c r="E17" i="1"/>
  <c r="F17" i="1"/>
  <c r="G17" i="1"/>
  <c r="H17" i="1"/>
  <c r="I17" i="1"/>
  <c r="J17" i="1"/>
  <c r="K17" i="1"/>
  <c r="L17" i="1"/>
  <c r="M17" i="1"/>
  <c r="D17" i="1"/>
  <c r="C17" i="1"/>
  <c r="N15" i="1"/>
  <c r="Q15" i="1" s="1"/>
  <c r="N16" i="1"/>
  <c r="C15" i="1"/>
  <c r="C16" i="1"/>
  <c r="Q14" i="1" l="1"/>
  <c r="N17" i="1"/>
  <c r="C14" i="1" l="1"/>
  <c r="N14" i="1" s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>
      <text>
        <r>
          <rPr>
            <b/>
            <sz val="9"/>
            <color indexed="81"/>
            <rFont val="Tahoma"/>
            <charset val="1"/>
          </rPr>
          <t xml:space="preserve"> Титул::&lt;Отчетный период&gt;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300 значение&gt;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310 атрибут 970 значение&gt;</t>
        </r>
      </text>
    </comment>
    <comment ref="G2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310 значение&gt;</t>
        </r>
      </text>
    </comment>
  </commentList>
</comments>
</file>

<file path=xl/sharedStrings.xml><?xml version="1.0" encoding="utf-8"?>
<sst xmlns="http://schemas.openxmlformats.org/spreadsheetml/2006/main" count="41" uniqueCount="38">
  <si>
    <t>должность</t>
  </si>
  <si>
    <t>подпись</t>
  </si>
  <si>
    <t>расшифровка подписи</t>
  </si>
  <si>
    <t>№ п.п.</t>
  </si>
  <si>
    <t>ТЗ</t>
  </si>
  <si>
    <t>ТЗМ</t>
  </si>
  <si>
    <t>ФОТ</t>
  </si>
  <si>
    <t>НР</t>
  </si>
  <si>
    <t>СП</t>
  </si>
  <si>
    <t xml:space="preserve">Составил: </t>
  </si>
  <si>
    <t xml:space="preserve">Проверил: 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</si>
  <si>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</si>
  <si>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</si>
  <si>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</si>
  <si>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</si>
  <si>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</si>
  <si>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</si>
  <si>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</si>
  <si>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</si>
  <si>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</si>
  <si>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</si>
  <si>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</si>
  <si>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</si>
  <si>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</si>
  <si>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Итого (без НДС)</t>
  </si>
  <si>
    <t>Доп. затраты (прочие с непредвиденными 1,5%)</t>
  </si>
  <si>
    <t>Лимит. Затраты (временные, зимние с непредвиденными 1,5%)</t>
  </si>
  <si>
    <t xml:space="preserve"> Инженер по ПСР 2кат</t>
  </si>
  <si>
    <t>Фоменко О.Г.</t>
  </si>
  <si>
    <t>Заказчик: ОАО "ИЭСК" "ВЭС"</t>
  </si>
  <si>
    <t>Объект: Строительство ПС 35 кВ  Поздняково с установкой трансформаторов 2х10 МВА (прирост мощности 20 МВА) с ВЛ 35 кВ от ПС 110 кВ Хомутово протяженностью 0,05 км, ВЛ 10 кВ протяженностью 2,7 км.</t>
  </si>
  <si>
    <t>Наименование объекта: Строительство ПС 35 кВ  Поздняково с установкой трансформаторов 2х10 МВА (прирост мощности 20 МВА) с ВЛ 35 кВ от ПС 110 кВ Хомутово протяженностью 0,05 км, ВЛ 10 кВ протяженностью 2,7 км.</t>
  </si>
  <si>
    <t>Расчет составлен в уровне цен  1 квартал 2022 года.</t>
  </si>
  <si>
    <t>СМР</t>
  </si>
  <si>
    <t>ПНР</t>
  </si>
  <si>
    <t>Такелажные работы</t>
  </si>
  <si>
    <t>Инженер 1 кат.</t>
  </si>
  <si>
    <t>Волчков Д.А.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</si>
</sst>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charset val="1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10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5" fillId="0" borderId="0" xfId="0" applyFont="1"/>
    <xf numFmtId="0" fontId="5" fillId="0" borderId="0" xfId="2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8" fillId="0" borderId="0" xfId="2" applyFont="1" applyBorder="1" applyAlignment="1">
      <alignment horizontal="right"/>
    </xf>
    <xf numFmtId="0" fontId="1" fillId="0" borderId="2" xfId="2" applyFont="1" applyBorder="1">
      <alignment horizontal="left" vertical="top"/>
    </xf>
    <xf numFmtId="0" fontId="1" fillId="0" borderId="0" xfId="0" applyFont="1" applyBorder="1" applyAlignment="1"/>
    <xf numFmtId="0" fontId="1" fillId="0" borderId="0" xfId="0" applyFont="1" applyBorder="1"/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1" applyFont="1" applyBorder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4" xfId="1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right" vertical="top" wrapText="1"/>
    </xf>
    <xf numFmtId="43" fontId="1" fillId="0" borderId="4" xfId="3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left" vertical="top" wrapText="1"/>
    </xf>
    <xf numFmtId="43" fontId="1" fillId="0" borderId="4" xfId="1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9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2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</cellXfs>
  <cellStyles count="4">
    <cellStyle name="КС-3" xfId="1"/>
    <cellStyle name="Обычный" xfId="0" builtinId="0"/>
    <cellStyle name="Титу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S31"/>
  <sheetViews>
    <sheetView showGridLines="0" tabSelected="1" zoomScale="98" zoomScaleNormal="98" workbookViewId="0">
      <selection activeCell="R4" sqref="R4"/>
    </sheetView>
  </sheetViews>
  <sheetFormatPr defaultRowHeight="12.75" outlineLevelRow="1" x14ac:dyDescent="0.2"/>
  <cols>
    <col min="1" max="1" width="9.855468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3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31" t="s">
        <v>29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9" ht="35.25" customHeight="1" x14ac:dyDescent="0.2">
      <c r="A3" s="35" t="s">
        <v>31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33" t="s">
        <v>22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9" ht="33" customHeight="1" x14ac:dyDescent="0.2">
      <c r="A6" s="34" t="s">
        <v>30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19" ht="18" customHeight="1" outlineLevel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9" ht="18" customHeight="1" x14ac:dyDescent="0.2">
      <c r="A8" s="4" t="s">
        <v>32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36" t="s">
        <v>3</v>
      </c>
      <c r="B9" s="38" t="s">
        <v>16</v>
      </c>
      <c r="C9" s="37" t="s">
        <v>11</v>
      </c>
      <c r="D9" s="37"/>
      <c r="E9" s="37"/>
      <c r="F9" s="37"/>
      <c r="G9" s="37"/>
      <c r="H9" s="37"/>
      <c r="I9" s="37" t="s">
        <v>12</v>
      </c>
      <c r="J9" s="37"/>
      <c r="K9" s="32" t="s">
        <v>6</v>
      </c>
      <c r="L9" s="32" t="s">
        <v>7</v>
      </c>
      <c r="M9" s="32" t="s">
        <v>8</v>
      </c>
      <c r="N9" s="32" t="s">
        <v>13</v>
      </c>
      <c r="O9" s="32" t="s">
        <v>26</v>
      </c>
      <c r="P9" s="38" t="s">
        <v>25</v>
      </c>
      <c r="Q9" s="32" t="s">
        <v>24</v>
      </c>
    </row>
    <row r="10" spans="1:19" ht="20.25" customHeight="1" x14ac:dyDescent="0.2">
      <c r="A10" s="36"/>
      <c r="B10" s="39"/>
      <c r="C10" s="32" t="s">
        <v>17</v>
      </c>
      <c r="D10" s="32" t="s">
        <v>14</v>
      </c>
      <c r="E10" s="32"/>
      <c r="F10" s="32"/>
      <c r="G10" s="32"/>
      <c r="H10" s="32"/>
      <c r="I10" s="32" t="s">
        <v>4</v>
      </c>
      <c r="J10" s="32" t="s">
        <v>5</v>
      </c>
      <c r="K10" s="32"/>
      <c r="L10" s="32"/>
      <c r="M10" s="32"/>
      <c r="N10" s="32"/>
      <c r="O10" s="32"/>
      <c r="P10" s="39"/>
      <c r="Q10" s="32"/>
    </row>
    <row r="11" spans="1:19" ht="47.25" customHeight="1" x14ac:dyDescent="0.2">
      <c r="A11" s="36"/>
      <c r="B11" s="40"/>
      <c r="C11" s="32"/>
      <c r="D11" s="9" t="s">
        <v>18</v>
      </c>
      <c r="E11" s="9" t="s">
        <v>19</v>
      </c>
      <c r="F11" s="9" t="s">
        <v>20</v>
      </c>
      <c r="G11" s="9" t="s">
        <v>15</v>
      </c>
      <c r="H11" s="9" t="s">
        <v>21</v>
      </c>
      <c r="I11" s="32"/>
      <c r="J11" s="32"/>
      <c r="K11" s="32"/>
      <c r="L11" s="32"/>
      <c r="M11" s="32"/>
      <c r="N11" s="32"/>
      <c r="O11" s="32"/>
      <c r="P11" s="40"/>
      <c r="Q11" s="32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9" s="2" customFormat="1" x14ac:dyDescent="0.2">
      <c r="A14" s="24">
        <v>1</v>
      </c>
      <c r="B14" s="22" t="s">
        <v>33</v>
      </c>
      <c r="C14" s="45">
        <f>D14+E14+G14+H14</f>
        <v>1150596</v>
      </c>
      <c r="D14" s="45">
        <v>466772</v>
      </c>
      <c r="E14" s="45">
        <v>282285</v>
      </c>
      <c r="F14" s="45">
        <v>75092</v>
      </c>
      <c r="G14" s="45">
        <v>401539</v>
      </c>
      <c r="H14" s="45">
        <v>0</v>
      </c>
      <c r="I14" s="46">
        <v>1260.94</v>
      </c>
      <c r="J14" s="46">
        <v>179.35</v>
      </c>
      <c r="K14" s="45">
        <v>541864</v>
      </c>
      <c r="L14" s="45">
        <v>521546</v>
      </c>
      <c r="M14" s="45">
        <v>285527</v>
      </c>
      <c r="N14" s="45">
        <f>C14+L14+M14</f>
        <v>1957669</v>
      </c>
      <c r="O14" s="29">
        <v>0</v>
      </c>
      <c r="P14" s="30">
        <f>34577+29365</f>
        <v>63942</v>
      </c>
      <c r="Q14" s="26">
        <f>N14+O14+P14</f>
        <v>2021611</v>
      </c>
      <c r="S14" s="23"/>
    </row>
    <row r="15" spans="1:19" s="2" customFormat="1" x14ac:dyDescent="0.2">
      <c r="A15" s="24">
        <v>2</v>
      </c>
      <c r="B15" s="22" t="s">
        <v>34</v>
      </c>
      <c r="C15" s="45">
        <f t="shared" ref="C15:C17" si="0">D15+E15+G15+H15</f>
        <v>268232</v>
      </c>
      <c r="D15" s="45">
        <v>268232</v>
      </c>
      <c r="E15" s="45"/>
      <c r="F15" s="45"/>
      <c r="G15" s="45"/>
      <c r="H15" s="45"/>
      <c r="I15" s="46">
        <v>546.20000000000005</v>
      </c>
      <c r="J15" s="46"/>
      <c r="K15" s="45">
        <v>268232</v>
      </c>
      <c r="L15" s="45">
        <v>174350</v>
      </c>
      <c r="M15" s="45">
        <v>107291</v>
      </c>
      <c r="N15" s="45">
        <f t="shared" ref="N15:N17" si="1">C15+L15+M15</f>
        <v>549873</v>
      </c>
      <c r="O15" s="29"/>
      <c r="P15" s="30">
        <v>8248</v>
      </c>
      <c r="Q15" s="26">
        <f t="shared" ref="Q15:Q16" si="2">N15+O15+P15</f>
        <v>558121</v>
      </c>
      <c r="S15" s="23"/>
    </row>
    <row r="16" spans="1:19" s="2" customFormat="1" x14ac:dyDescent="0.2">
      <c r="A16" s="24">
        <v>3</v>
      </c>
      <c r="B16" s="22" t="s">
        <v>35</v>
      </c>
      <c r="C16" s="45">
        <f t="shared" si="0"/>
        <v>43122</v>
      </c>
      <c r="D16" s="45">
        <v>4074</v>
      </c>
      <c r="E16" s="45">
        <v>39048</v>
      </c>
      <c r="F16" s="45">
        <v>9614</v>
      </c>
      <c r="G16" s="45"/>
      <c r="H16" s="45"/>
      <c r="I16" s="46"/>
      <c r="J16" s="46"/>
      <c r="K16" s="45"/>
      <c r="L16" s="45"/>
      <c r="M16" s="45"/>
      <c r="N16" s="45">
        <f t="shared" si="1"/>
        <v>43122</v>
      </c>
      <c r="O16" s="29"/>
      <c r="P16" s="30">
        <v>647</v>
      </c>
      <c r="Q16" s="26">
        <f t="shared" si="2"/>
        <v>43769</v>
      </c>
      <c r="S16" s="23"/>
    </row>
    <row r="17" spans="1:19" s="2" customFormat="1" x14ac:dyDescent="0.2">
      <c r="A17" s="27"/>
      <c r="B17" s="28" t="s">
        <v>23</v>
      </c>
      <c r="C17" s="25">
        <f>D17+E17+G17+H17</f>
        <v>1461950</v>
      </c>
      <c r="D17" s="25">
        <f>SUM(D14:D16)</f>
        <v>739078</v>
      </c>
      <c r="E17" s="25">
        <f t="shared" ref="E17:N17" si="3">SUM(E14:E16)</f>
        <v>321333</v>
      </c>
      <c r="F17" s="25">
        <f t="shared" si="3"/>
        <v>84706</v>
      </c>
      <c r="G17" s="25">
        <f t="shared" si="3"/>
        <v>401539</v>
      </c>
      <c r="H17" s="25">
        <f t="shared" si="3"/>
        <v>0</v>
      </c>
      <c r="I17" s="25">
        <f t="shared" si="3"/>
        <v>1807.14</v>
      </c>
      <c r="J17" s="25">
        <f t="shared" si="3"/>
        <v>179.35</v>
      </c>
      <c r="K17" s="25">
        <f t="shared" si="3"/>
        <v>810096</v>
      </c>
      <c r="L17" s="25">
        <f t="shared" si="3"/>
        <v>695896</v>
      </c>
      <c r="M17" s="25">
        <f t="shared" si="3"/>
        <v>392818</v>
      </c>
      <c r="N17" s="25">
        <f t="shared" si="3"/>
        <v>2550664</v>
      </c>
      <c r="O17" s="25">
        <f t="shared" ref="O17" si="4">SUM(O14:O16)</f>
        <v>0</v>
      </c>
      <c r="P17" s="25">
        <f>SUM(P14:P16)</f>
        <v>72837</v>
      </c>
      <c r="Q17" s="25">
        <f>SUM(Q14:Q16)</f>
        <v>2623501</v>
      </c>
      <c r="R17" s="23"/>
      <c r="S17" s="23"/>
    </row>
    <row r="18" spans="1:19" s="2" customFormat="1" x14ac:dyDescent="0.2">
      <c r="A18" s="10"/>
      <c r="B18" s="11"/>
      <c r="C18" s="12"/>
      <c r="D18" s="13"/>
      <c r="E18" s="13"/>
      <c r="F18" s="14"/>
    </row>
    <row r="19" spans="1:19" s="2" customFormat="1" x14ac:dyDescent="0.2">
      <c r="A19" s="10"/>
      <c r="B19" s="11"/>
      <c r="C19" s="12"/>
      <c r="D19" s="13"/>
      <c r="E19" s="13"/>
      <c r="F19" s="14"/>
    </row>
    <row r="20" spans="1:19" x14ac:dyDescent="0.2">
      <c r="E20" s="15"/>
      <c r="F20" s="16"/>
    </row>
    <row r="21" spans="1:19" x14ac:dyDescent="0.2">
      <c r="A21" s="1" t="s">
        <v>9</v>
      </c>
      <c r="B21" s="17" t="s">
        <v>27</v>
      </c>
      <c r="C21" s="18"/>
      <c r="D21" s="43"/>
      <c r="E21" s="43"/>
      <c r="F21" s="19"/>
      <c r="G21" s="44" t="s">
        <v>28</v>
      </c>
      <c r="H21" s="44"/>
    </row>
    <row r="22" spans="1:19" x14ac:dyDescent="0.2">
      <c r="B22" s="20" t="s">
        <v>0</v>
      </c>
      <c r="D22" s="42" t="s">
        <v>1</v>
      </c>
      <c r="E22" s="42"/>
      <c r="G22" s="42" t="s">
        <v>2</v>
      </c>
      <c r="H22" s="42"/>
    </row>
    <row r="23" spans="1:19" x14ac:dyDescent="0.2">
      <c r="A23" s="21"/>
      <c r="B23" s="21"/>
      <c r="C23" s="21"/>
      <c r="D23" s="21"/>
      <c r="E23" s="21"/>
      <c r="H23" s="21"/>
    </row>
    <row r="24" spans="1:19" x14ac:dyDescent="0.2">
      <c r="B24" s="21"/>
      <c r="C24" s="21"/>
      <c r="D24" s="21"/>
      <c r="E24" s="21"/>
      <c r="H24" s="21"/>
    </row>
    <row r="26" spans="1:19" x14ac:dyDescent="0.2">
      <c r="A26" s="1" t="s">
        <v>10</v>
      </c>
      <c r="B26" s="17" t="s">
        <v>36</v>
      </c>
      <c r="C26" s="18"/>
      <c r="D26" s="43"/>
      <c r="E26" s="43"/>
      <c r="F26" s="19"/>
      <c r="G26" s="44" t="s">
        <v>37</v>
      </c>
      <c r="H26" s="44"/>
    </row>
    <row r="27" spans="1:19" x14ac:dyDescent="0.2">
      <c r="B27" s="20" t="s">
        <v>0</v>
      </c>
      <c r="D27" s="42" t="s">
        <v>1</v>
      </c>
      <c r="E27" s="42"/>
      <c r="G27" s="42" t="s">
        <v>2</v>
      </c>
      <c r="H27" s="42"/>
    </row>
    <row r="31" spans="1:19" x14ac:dyDescent="0.2">
      <c r="A31" s="3"/>
    </row>
  </sheetData>
  <mergeCells count="28">
    <mergeCell ref="D10:H10"/>
    <mergeCell ref="N9:N11"/>
    <mergeCell ref="O9:O11"/>
    <mergeCell ref="K9:K11"/>
    <mergeCell ref="G26:H26"/>
    <mergeCell ref="G27:H27"/>
    <mergeCell ref="G22:H22"/>
    <mergeCell ref="D21:E21"/>
    <mergeCell ref="D26:E26"/>
    <mergeCell ref="D27:E27"/>
    <mergeCell ref="D22:E22"/>
    <mergeCell ref="G21:H21"/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5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admpc</cp:lastModifiedBy>
  <cp:lastPrinted>2022-01-26T05:55:43Z</cp:lastPrinted>
  <dcterms:created xsi:type="dcterms:W3CDTF">2002-08-29T05:21:43Z</dcterms:created>
  <dcterms:modified xsi:type="dcterms:W3CDTF">2022-09-19T06:55:46Z</dcterms:modified>
</cp:coreProperties>
</file>